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<sst xmlns="http://schemas.openxmlformats.org/spreadsheetml/2006/main" count="28" uniqueCount="24">
  <si>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Калкулатор Скорости</t>
  </si>
  <si>
    <t>mm</t>
  </si>
  <si>
    <t>Аспект</t>
  </si>
  <si>
    <t>%</t>
  </si>
  <si>
    <t>В жълтите полета въведете данни</t>
  </si>
  <si>
    <t>Диаметър на джантата</t>
  </si>
  <si>
    <t>inch</t>
  </si>
  <si>
    <t>Диаметър на гумата</t>
  </si>
  <si>
    <t>Обороти на двигателя</t>
  </si>
  <si>
    <t>Предавка</t>
  </si>
  <si>
    <t>Обороти на кардана</t>
  </si>
  <si>
    <t>Главно предаване</t>
  </si>
  <si>
    <t>Обороти на гумите</t>
  </si>
  <si>
    <t>Скорост</t>
  </si>
  <si>
    <t>rpm</t>
  </si>
  <si>
    <t>m</t>
  </si>
  <si>
    <t>kph</t>
  </si>
  <si>
    <t>mph</t>
  </si>
  <si>
    <t>Максимална скорост</t>
  </si>
  <si>
    <t>(Въздушното съпротивление не е взето под внимание!)</t>
  </si>
  <si>
    <t>Предавателни числа</t>
  </si>
  <si>
    <t>Сините полета са автоматични</t>
  </si>
  <si>
    <t>Ширина на гумата</t>
  </si>
  <si>
    <t>metеrs/min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</si>
</sst>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/>
    </xf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N22" sqref="N22"/>
    </sheetView>
  </sheetViews>
  <sheetFormatPr defaultColWidth="9.140625" defaultRowHeight="12.75"/>
  <cols>
    <col min="2" max="2" width="11.421875" style="0" customWidth="1"/>
    <col min="8" max="8" width="10.57421875" style="0" customWidth="1"/>
  </cols>
  <sheetData>
    <row r="1" spans="1:10" ht="18">
      <c r="A1" s="1" t="s">
        <v>0</v>
      </c>
      <c r="B1" s="2"/>
      <c r="C1" s="3"/>
      <c r="D1" s="4"/>
      <c r="E1" s="3"/>
      <c r="F1" s="4"/>
      <c r="G1" s="5"/>
      <c r="H1" s="6"/>
      <c r="I1" s="7"/>
      <c r="J1" s="7"/>
    </row>
    <row r="2" spans="2:10" ht="12.75">
      <c r="B2" s="3"/>
      <c r="C2" s="3"/>
      <c r="D2" s="4"/>
      <c r="E2" s="3"/>
      <c r="F2" s="4"/>
      <c r="G2" s="5"/>
      <c r="H2" s="6"/>
      <c r="I2" s="7"/>
      <c r="J2" s="7"/>
    </row>
    <row r="3" spans="1:10" ht="12.75">
      <c r="A3" t="s">
        <v>22</v>
      </c>
      <c r="B3" s="3"/>
      <c r="C3" s="8">
        <v>185</v>
      </c>
      <c r="D3" s="4" t="s">
        <v>1</v>
      </c>
      <c r="E3" s="3"/>
      <c r="F3" s="4"/>
      <c r="G3" s="9" t="s">
        <v>21</v>
      </c>
      <c r="H3" s="6"/>
      <c r="I3" s="7"/>
      <c r="J3" s="7"/>
    </row>
    <row r="4" spans="1:10" ht="12.75">
      <c r="A4" t="s">
        <v>2</v>
      </c>
      <c r="B4" s="3"/>
      <c r="C4" s="8">
        <v>60</v>
      </c>
      <c r="D4" s="4" t="s">
        <v>3</v>
      </c>
      <c r="E4" s="3"/>
      <c r="F4" s="4"/>
      <c r="G4" s="10" t="s">
        <v>4</v>
      </c>
      <c r="H4" s="6"/>
      <c r="I4" s="7"/>
      <c r="J4" s="7"/>
    </row>
    <row r="5" spans="1:10" ht="12.75">
      <c r="A5" t="s">
        <v>5</v>
      </c>
      <c r="B5" s="3"/>
      <c r="C5" s="8">
        <v>14</v>
      </c>
      <c r="D5" s="4" t="s">
        <v>6</v>
      </c>
      <c r="E5" s="3"/>
      <c r="F5" s="4"/>
      <c r="G5" s="5"/>
      <c r="H5" s="6"/>
      <c r="I5" s="7"/>
      <c r="J5" s="7"/>
    </row>
    <row r="6" spans="1:10" ht="12.75">
      <c r="A6" t="s">
        <v>7</v>
      </c>
      <c r="B6" s="3"/>
      <c r="C6" s="11">
        <f>((C3*((C4/100)*2))+(C5*25.4))</f>
        <v>577.5999999999999</v>
      </c>
      <c r="D6" s="4" t="s">
        <v>1</v>
      </c>
      <c r="E6" s="3"/>
      <c r="F6" s="4"/>
      <c r="G6" s="5"/>
      <c r="H6" s="6"/>
      <c r="I6" s="7"/>
      <c r="J6" s="7"/>
    </row>
    <row r="7" spans="1:11" ht="51">
      <c r="A7" s="12" t="s">
        <v>8</v>
      </c>
      <c r="B7" s="12" t="s">
        <v>9</v>
      </c>
      <c r="C7" s="12" t="s">
        <v>20</v>
      </c>
      <c r="D7" s="13" t="s">
        <v>10</v>
      </c>
      <c r="E7" s="12" t="s">
        <v>11</v>
      </c>
      <c r="F7" s="13" t="s">
        <v>12</v>
      </c>
      <c r="G7" s="14"/>
      <c r="H7" s="13" t="s">
        <v>13</v>
      </c>
      <c r="I7" s="30" t="s">
        <v>13</v>
      </c>
      <c r="J7" s="30"/>
      <c r="K7" s="12"/>
    </row>
    <row r="8" spans="1:11" ht="12.75">
      <c r="A8" s="3" t="s">
        <v>14</v>
      </c>
      <c r="B8" s="3"/>
      <c r="C8" s="3"/>
      <c r="D8" s="4" t="s">
        <v>14</v>
      </c>
      <c r="E8" s="3"/>
      <c r="F8" s="4" t="s">
        <v>14</v>
      </c>
      <c r="G8" s="5" t="s">
        <v>15</v>
      </c>
      <c r="H8" s="4" t="s">
        <v>23</v>
      </c>
      <c r="I8" s="7" t="s">
        <v>16</v>
      </c>
      <c r="J8" s="7" t="s">
        <v>17</v>
      </c>
      <c r="K8" s="3"/>
    </row>
    <row r="9" spans="1:10" ht="12.75">
      <c r="A9" s="15">
        <v>2000</v>
      </c>
      <c r="B9" s="11">
        <v>1</v>
      </c>
      <c r="C9" s="16">
        <v>3.587</v>
      </c>
      <c r="D9" s="17">
        <f>$A$9*(1/C9)</f>
        <v>557.5689991636465</v>
      </c>
      <c r="E9" s="16">
        <v>4.44</v>
      </c>
      <c r="F9" s="17">
        <f>D9*(1/$E$9)</f>
        <v>125.57860341523568</v>
      </c>
      <c r="G9" s="9">
        <f>$C$6*3.1412/1000</f>
        <v>1.8143571199999997</v>
      </c>
      <c r="H9" s="18">
        <f>+$G$9*F9</f>
        <v>227.84443322608914</v>
      </c>
      <c r="I9" s="19">
        <f>H9*60/1000</f>
        <v>13.670665993565349</v>
      </c>
      <c r="J9" s="19">
        <f aca="true" t="shared" si="0" ref="J9:J24">I9/1.62</f>
        <v>8.438682712077375</v>
      </c>
    </row>
    <row r="10" spans="1:10" ht="12.75">
      <c r="A10" s="20"/>
      <c r="B10" s="11">
        <v>2</v>
      </c>
      <c r="C10" s="16">
        <v>2.022</v>
      </c>
      <c r="D10" s="17">
        <f>$A$9*(1/C10)</f>
        <v>989.1196834817014</v>
      </c>
      <c r="E10" s="11"/>
      <c r="F10" s="17">
        <f aca="true" t="shared" si="1" ref="F10:F27">D10*(1/$E$9)</f>
        <v>222.77470348686964</v>
      </c>
      <c r="G10" s="9"/>
      <c r="H10" s="18">
        <f aca="true" t="shared" si="2" ref="H10:H25">+$G$9*F10</f>
        <v>404.1928694272907</v>
      </c>
      <c r="I10" s="19">
        <f aca="true" t="shared" si="3" ref="I10:I27">H10*60/1000</f>
        <v>24.25157216563744</v>
      </c>
      <c r="J10" s="19">
        <f t="shared" si="0"/>
        <v>14.97010627508484</v>
      </c>
    </row>
    <row r="11" spans="1:10" ht="12.75">
      <c r="A11" s="20"/>
      <c r="B11" s="11">
        <v>3</v>
      </c>
      <c r="C11" s="16">
        <v>1.384</v>
      </c>
      <c r="D11" s="17">
        <f>$A$9*(1/C11)</f>
        <v>1445.0867052023123</v>
      </c>
      <c r="E11" s="11"/>
      <c r="F11" s="17">
        <f t="shared" si="1"/>
        <v>325.4699786491694</v>
      </c>
      <c r="G11" s="9"/>
      <c r="H11" s="18">
        <f t="shared" si="2"/>
        <v>590.5187731083684</v>
      </c>
      <c r="I11" s="19">
        <f t="shared" si="3"/>
        <v>35.4311263865021</v>
      </c>
      <c r="J11" s="19">
        <f t="shared" si="0"/>
        <v>21.871065670680306</v>
      </c>
    </row>
    <row r="12" spans="1:10" ht="12.75">
      <c r="A12" s="20"/>
      <c r="B12" s="11">
        <v>4</v>
      </c>
      <c r="C12" s="16">
        <v>1</v>
      </c>
      <c r="D12" s="17">
        <f>$A$9*(1/C12)</f>
        <v>2000</v>
      </c>
      <c r="E12" s="11"/>
      <c r="F12" s="17">
        <f t="shared" si="1"/>
        <v>450.4504504504504</v>
      </c>
      <c r="G12" s="9"/>
      <c r="H12" s="18">
        <f t="shared" si="2"/>
        <v>817.2779819819817</v>
      </c>
      <c r="I12" s="19">
        <f t="shared" si="3"/>
        <v>49.0366789189189</v>
      </c>
      <c r="J12" s="19">
        <f t="shared" si="0"/>
        <v>30.269554888221542</v>
      </c>
    </row>
    <row r="13" spans="1:10" ht="12.75">
      <c r="A13" s="20"/>
      <c r="B13" s="11">
        <v>5</v>
      </c>
      <c r="C13" s="16">
        <v>0.861</v>
      </c>
      <c r="D13" s="17">
        <f>$A$9*(1/C13)</f>
        <v>2322.8803716608595</v>
      </c>
      <c r="E13" s="11"/>
      <c r="F13" s="17">
        <f t="shared" si="1"/>
        <v>523.1712548785719</v>
      </c>
      <c r="G13" s="9"/>
      <c r="H13" s="18">
        <f t="shared" si="2"/>
        <v>949.2194912682714</v>
      </c>
      <c r="I13" s="19">
        <f t="shared" si="3"/>
        <v>56.953169476096285</v>
      </c>
      <c r="J13" s="19">
        <f t="shared" si="0"/>
        <v>35.15627745438042</v>
      </c>
    </row>
    <row r="14" spans="1:10" ht="12.75">
      <c r="A14" s="20"/>
      <c r="B14" s="11"/>
      <c r="C14" s="11"/>
      <c r="D14" s="17"/>
      <c r="E14" s="11"/>
      <c r="F14" s="17"/>
      <c r="G14" s="9"/>
      <c r="H14" s="18"/>
      <c r="I14" s="19"/>
      <c r="J14" s="19"/>
    </row>
    <row r="15" spans="1:10" ht="12.75">
      <c r="A15" s="15">
        <v>4000</v>
      </c>
      <c r="B15" s="11">
        <v>1</v>
      </c>
      <c r="C15" s="16">
        <v>3.587</v>
      </c>
      <c r="D15" s="17">
        <f>$A$15*(1/C15)</f>
        <v>1115.137998327293</v>
      </c>
      <c r="E15" s="11"/>
      <c r="F15" s="17">
        <f t="shared" si="1"/>
        <v>251.15720683047135</v>
      </c>
      <c r="G15" s="9"/>
      <c r="H15" s="18">
        <f t="shared" si="2"/>
        <v>455.6888664521783</v>
      </c>
      <c r="I15" s="19">
        <f t="shared" si="3"/>
        <v>27.341331987130697</v>
      </c>
      <c r="J15" s="19">
        <f t="shared" si="0"/>
        <v>16.87736542415475</v>
      </c>
    </row>
    <row r="16" spans="1:11" ht="12.75">
      <c r="A16" s="20"/>
      <c r="B16" s="11">
        <v>2</v>
      </c>
      <c r="C16" s="16">
        <v>2.022</v>
      </c>
      <c r="D16" s="17">
        <f>$A$15*(1/C16)</f>
        <v>1978.2393669634027</v>
      </c>
      <c r="E16" s="11"/>
      <c r="F16" s="17">
        <f t="shared" si="1"/>
        <v>445.5494069737393</v>
      </c>
      <c r="G16" s="9"/>
      <c r="H16" s="18">
        <f t="shared" si="2"/>
        <v>808.3857388545814</v>
      </c>
      <c r="I16" s="19">
        <f t="shared" si="3"/>
        <v>48.50314433127488</v>
      </c>
      <c r="J16" s="19">
        <f t="shared" si="0"/>
        <v>29.94021255016968</v>
      </c>
      <c r="K16" s="6"/>
    </row>
    <row r="17" spans="1:10" ht="12.75">
      <c r="A17" s="20"/>
      <c r="B17" s="11">
        <v>3</v>
      </c>
      <c r="C17" s="16">
        <v>1.384</v>
      </c>
      <c r="D17" s="17">
        <f>$A$15*(1/C17)</f>
        <v>2890.1734104046245</v>
      </c>
      <c r="E17" s="11"/>
      <c r="F17" s="17">
        <f t="shared" si="1"/>
        <v>650.9399572983388</v>
      </c>
      <c r="G17" s="9"/>
      <c r="H17" s="18">
        <f t="shared" si="2"/>
        <v>1181.0375462167367</v>
      </c>
      <c r="I17" s="19">
        <f t="shared" si="3"/>
        <v>70.8622527730042</v>
      </c>
      <c r="J17" s="19">
        <f t="shared" si="0"/>
        <v>43.74213134136061</v>
      </c>
    </row>
    <row r="18" spans="1:10" ht="12.75">
      <c r="A18" s="20"/>
      <c r="B18" s="11">
        <v>4</v>
      </c>
      <c r="C18" s="16">
        <v>1</v>
      </c>
      <c r="D18" s="17">
        <f>$A$15*(1/C18)</f>
        <v>4000</v>
      </c>
      <c r="E18" s="11"/>
      <c r="F18" s="17">
        <f t="shared" si="1"/>
        <v>900.9009009009008</v>
      </c>
      <c r="G18" s="9"/>
      <c r="H18" s="18">
        <f t="shared" si="2"/>
        <v>1634.5559639639634</v>
      </c>
      <c r="I18" s="19">
        <f t="shared" si="3"/>
        <v>98.0733578378378</v>
      </c>
      <c r="J18" s="19">
        <f t="shared" si="0"/>
        <v>60.539109776443084</v>
      </c>
    </row>
    <row r="19" spans="1:10" ht="12.75">
      <c r="A19" s="20"/>
      <c r="B19" s="11">
        <v>5</v>
      </c>
      <c r="C19" s="16">
        <v>0.861</v>
      </c>
      <c r="D19" s="17">
        <f>$A$15*(1/C19)</f>
        <v>4645.760743321719</v>
      </c>
      <c r="E19" s="11"/>
      <c r="F19" s="17">
        <f t="shared" si="1"/>
        <v>1046.3425097571437</v>
      </c>
      <c r="G19" s="9"/>
      <c r="H19" s="18">
        <f t="shared" si="2"/>
        <v>1898.4389825365429</v>
      </c>
      <c r="I19" s="19">
        <f t="shared" si="3"/>
        <v>113.90633895219257</v>
      </c>
      <c r="J19" s="19">
        <f t="shared" si="0"/>
        <v>70.31255490876084</v>
      </c>
    </row>
    <row r="20" spans="1:10" ht="12.75">
      <c r="A20" s="20"/>
      <c r="B20" s="11"/>
      <c r="C20" s="11"/>
      <c r="D20" s="17"/>
      <c r="E20" s="11"/>
      <c r="F20" s="17"/>
      <c r="G20" s="9"/>
      <c r="H20" s="18"/>
      <c r="I20" s="19"/>
      <c r="J20" s="19"/>
    </row>
    <row r="21" spans="1:10" ht="12.75">
      <c r="A21" s="15">
        <v>6000</v>
      </c>
      <c r="B21" s="11">
        <v>1</v>
      </c>
      <c r="C21" s="16">
        <v>3.587</v>
      </c>
      <c r="D21" s="17">
        <f>$A$21*(1/C21)</f>
        <v>1672.7069974909393</v>
      </c>
      <c r="E21" s="11"/>
      <c r="F21" s="17">
        <f t="shared" si="1"/>
        <v>376.735810245707</v>
      </c>
      <c r="G21" s="9"/>
      <c r="H21" s="18">
        <f t="shared" si="2"/>
        <v>683.5332996782673</v>
      </c>
      <c r="I21" s="19">
        <f t="shared" si="3"/>
        <v>41.01199798069604</v>
      </c>
      <c r="J21" s="19">
        <f t="shared" si="0"/>
        <v>25.31604813623212</v>
      </c>
    </row>
    <row r="22" spans="1:10" ht="12.75">
      <c r="A22" s="20"/>
      <c r="B22" s="11">
        <v>2</v>
      </c>
      <c r="C22" s="16">
        <v>2.022</v>
      </c>
      <c r="D22" s="17">
        <f>$A$21*(1/C22)</f>
        <v>2967.3590504451045</v>
      </c>
      <c r="E22" s="11"/>
      <c r="F22" s="17">
        <f t="shared" si="1"/>
        <v>668.3241104606091</v>
      </c>
      <c r="G22" s="9"/>
      <c r="H22" s="18">
        <f t="shared" si="2"/>
        <v>1212.5786082818724</v>
      </c>
      <c r="I22" s="19">
        <f t="shared" si="3"/>
        <v>72.75471649691234</v>
      </c>
      <c r="J22" s="19">
        <f t="shared" si="0"/>
        <v>44.91031882525453</v>
      </c>
    </row>
    <row r="23" spans="1:10" ht="12.75">
      <c r="A23" s="20"/>
      <c r="B23" s="11">
        <v>3</v>
      </c>
      <c r="C23" s="16">
        <v>1.384</v>
      </c>
      <c r="D23" s="17">
        <f>$A$21*(1/C23)</f>
        <v>4335.260115606937</v>
      </c>
      <c r="E23" s="11"/>
      <c r="F23" s="17">
        <f t="shared" si="1"/>
        <v>976.4099359475082</v>
      </c>
      <c r="G23" s="9"/>
      <c r="H23" s="18">
        <f t="shared" si="2"/>
        <v>1771.556319325105</v>
      </c>
      <c r="I23" s="19">
        <f t="shared" si="3"/>
        <v>106.29337915950632</v>
      </c>
      <c r="J23" s="19">
        <f t="shared" si="0"/>
        <v>65.61319701204093</v>
      </c>
    </row>
    <row r="24" spans="1:10" ht="12.75">
      <c r="A24" s="20"/>
      <c r="B24" s="11">
        <v>4</v>
      </c>
      <c r="C24" s="16">
        <v>1</v>
      </c>
      <c r="D24" s="17">
        <f>$A$21*(1/C24)</f>
        <v>6000</v>
      </c>
      <c r="E24" s="11"/>
      <c r="F24" s="17">
        <f t="shared" si="1"/>
        <v>1351.3513513513512</v>
      </c>
      <c r="G24" s="9"/>
      <c r="H24" s="18">
        <f t="shared" si="2"/>
        <v>2451.8339459459453</v>
      </c>
      <c r="I24" s="19">
        <f t="shared" si="3"/>
        <v>147.11003675675673</v>
      </c>
      <c r="J24" s="19">
        <f t="shared" si="0"/>
        <v>90.80866466466465</v>
      </c>
    </row>
    <row r="25" spans="1:10" ht="12.75">
      <c r="A25" s="20"/>
      <c r="B25" s="11">
        <v>5</v>
      </c>
      <c r="C25" s="16">
        <v>0.861</v>
      </c>
      <c r="D25" s="17">
        <f>$A$21*(1/C25)</f>
        <v>6968.641114982578</v>
      </c>
      <c r="E25" s="11"/>
      <c r="F25" s="17">
        <f t="shared" si="1"/>
        <v>1569.5137646357157</v>
      </c>
      <c r="G25" s="9"/>
      <c r="H25" s="18">
        <f t="shared" si="2"/>
        <v>2847.6584738048145</v>
      </c>
      <c r="I25" s="19">
        <f t="shared" si="3"/>
        <v>170.85950842828888</v>
      </c>
      <c r="J25" s="19">
        <f>I25/1.62</f>
        <v>105.46883236314127</v>
      </c>
    </row>
    <row r="26" spans="1:11" ht="12.75">
      <c r="A26" s="21" t="s">
        <v>18</v>
      </c>
      <c r="B26" s="22"/>
      <c r="C26" s="23"/>
      <c r="D26" s="24"/>
      <c r="E26" s="23"/>
      <c r="F26" s="24" t="s">
        <v>19</v>
      </c>
      <c r="G26" s="25"/>
      <c r="H26" s="26"/>
      <c r="I26" s="27"/>
      <c r="J26" s="27"/>
      <c r="K26" s="28"/>
    </row>
    <row r="27" spans="1:10" ht="12.75">
      <c r="A27" s="15">
        <v>6300</v>
      </c>
      <c r="B27" s="11">
        <v>5</v>
      </c>
      <c r="C27" s="16">
        <v>0.861</v>
      </c>
      <c r="D27" s="17">
        <f>$A$27*(1/C27)</f>
        <v>7317.073170731707</v>
      </c>
      <c r="E27" s="11"/>
      <c r="F27" s="17">
        <f t="shared" si="1"/>
        <v>1647.9894528675015</v>
      </c>
      <c r="G27" s="9"/>
      <c r="H27" s="18">
        <f>+$G$9*F27</f>
        <v>2990.041397495055</v>
      </c>
      <c r="I27" s="19">
        <f t="shared" si="3"/>
        <v>179.40248384970332</v>
      </c>
      <c r="J27" s="19">
        <f>I27/1.62</f>
        <v>110.74227398129834</v>
      </c>
    </row>
    <row r="28" spans="2:10" ht="12.75">
      <c r="B28" s="3"/>
      <c r="C28" s="3"/>
      <c r="D28" s="4"/>
      <c r="E28" s="3"/>
      <c r="F28" s="4"/>
      <c r="G28" s="5"/>
      <c r="H28" s="6"/>
      <c r="I28" s="7"/>
      <c r="J28" s="7"/>
    </row>
    <row r="29" spans="1:10" ht="15.75">
      <c r="A29" s="29"/>
      <c r="B29" s="3"/>
      <c r="C29" s="3"/>
      <c r="D29" s="4"/>
      <c r="E29" s="3"/>
      <c r="F29" s="4"/>
      <c r="G29" s="5"/>
      <c r="H29" s="6"/>
      <c r="I29" s="7"/>
      <c r="J29" s="7"/>
    </row>
  </sheetData>
  <mergeCells count="1">
    <mergeCell ref="I7:J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Doynov</dc:creator>
  <cp:keywords/>
  <dc:description/>
  <cp:lastModifiedBy>Peter Doynov</cp:lastModifiedBy>
  <dcterms:created xsi:type="dcterms:W3CDTF">2005-07-06T09:26:22Z</dcterms:created>
  <dcterms:modified xsi:type="dcterms:W3CDTF">2005-07-06T10:59:33Z</dcterms:modified>
  <cp:category/>
  <cp:version/>
  <cp:contentType/>
  <cp:contentStatus/>
</cp:coreProperties>
</file>